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afitra famokarana" sheetId="1" state="visible" r:id="rId1"/>
    <sheet xmlns:r="http://schemas.openxmlformats.org/officeDocument/2006/relationships" name="Vidin'ny vokat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5555"/>
      <sz val="10"/>
    </font>
    <font>
      <b val="1"/>
      <color rgb="00FFFFFF"/>
    </font>
    <font>
      <b val="1"/>
      <color rgb="000F3F6E"/>
    </font>
    <font>
      <b val="1"/>
      <color rgb="00D42A2E"/>
    </font>
    <font>
      <color rgb="00444444"/>
      <sz val="9"/>
    </font>
  </fonts>
  <fills count="5">
    <fill>
      <patternFill/>
    </fill>
    <fill>
      <patternFill patternType="gray125"/>
    </fill>
    <fill>
      <patternFill patternType="solid">
        <fgColor rgb="000F3F6E"/>
      </patternFill>
    </fill>
    <fill>
      <patternFill patternType="solid">
        <fgColor rgb="00D42A2E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4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0" borderId="1" pivotButton="0" quotePrefix="0" xfId="0"/>
    <xf numFmtId="9" fontId="0" fillId="0" borderId="1" pivotButton="0" quotePrefix="0" xfId="0"/>
    <xf numFmtId="9" fontId="0" fillId="0" borderId="0" pivotButton="0" quotePrefix="0" xfId="0"/>
    <xf numFmtId="0" fontId="5" fillId="0" borderId="0" pivotButton="0" quotePrefix="0" xfId="0"/>
    <xf numFmtId="3" fontId="0" fillId="4" borderId="1" pivotButton="0" quotePrefix="0" xfId="0"/>
    <xf numFmtId="3" fontId="0" fillId="0" borderId="1" pivotButton="0" quotePrefix="0" xfId="0"/>
    <xf numFmtId="3" fontId="0" fillId="0" borderId="0" pivotButton="0" quotePrefix="0" xfId="0"/>
    <xf numFmtId="3" fontId="4" fillId="0" borderId="0" pivotButton="0" quotePrefix="0" xfId="0"/>
    <xf numFmtId="3" fontId="5" fillId="0" borderId="0" pivotButton="0" quotePrefix="0" xfId="0"/>
    <xf numFmtId="9" fontId="0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2" customWidth="1" min="3" max="3"/>
    <col width="16" customWidth="1" min="4" max="4"/>
    <col width="20" customWidth="1" min="5" max="5"/>
    <col width="20" customWidth="1" min="6" max="6"/>
    <col width="50" customWidth="1" min="7" max="7"/>
  </cols>
  <sheetData>
    <row r="1" ht="30" customHeight="1">
      <c r="A1" s="1" t="inlineStr">
        <is>
          <t>Drafitry ny famokarana — plan de production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Cabinet Esprit d'Entreprise · entrepreneuriat.mg · Fenoy ny sela mavo.</t>
        </is>
      </c>
    </row>
    <row r="3">
      <c r="A3" s="4" t="inlineStr">
        <is>
          <t>Ora miasa isam-bolana (mpiasa × ora × andro):</t>
        </is>
      </c>
      <c r="E3" s="5" t="n">
        <v>800</v>
      </c>
    </row>
    <row r="4" ht="48" customHeight="1">
      <c r="A4" s="6" t="inlineStr">
        <is>
          <t>Vokatra</t>
        </is>
      </c>
      <c r="B4" s="6" t="inlineStr">
        <is>
          <t>Tanjona isam-bolana (isa)</t>
        </is>
      </c>
      <c r="C4" s="6" t="inlineStr">
        <is>
          <t>Fotoana ilaina isaky ny vokatra (ora)</t>
        </is>
      </c>
      <c r="D4" s="6" t="inlineStr">
        <is>
          <t>Ora ilaina isam-bolana</t>
        </is>
      </c>
      <c r="E4" s="6" t="inlineStr">
        <is>
          <t>Ora azo ampiasaina isam-bolana</t>
        </is>
      </c>
      <c r="F4" s="6" t="inlineStr">
        <is>
          <t>Tahan'ny fampiasana ny fahafahana</t>
        </is>
      </c>
      <c r="G4" s="6" t="inlineStr">
        <is>
          <t>Fanamarihana</t>
        </is>
      </c>
    </row>
    <row r="5">
      <c r="A5" s="7" t="inlineStr">
        <is>
          <t>Ranomboankazo 1 L</t>
        </is>
      </c>
      <c r="B5" s="7" t="n">
        <v>2000</v>
      </c>
      <c r="C5" s="7" t="n">
        <v>0.05</v>
      </c>
      <c r="D5" s="8">
        <f>IF(OR(B5="",C5=""),"",B5*C5)</f>
        <v/>
      </c>
      <c r="E5" s="8">
        <f>IF(D5="","",$E$3)</f>
        <v/>
      </c>
      <c r="F5" s="9">
        <f>IF(D5="","",D5/E5)</f>
        <v/>
      </c>
      <c r="G5" s="7" t="n"/>
    </row>
    <row r="6">
      <c r="A6" s="7" t="inlineStr">
        <is>
          <t>Confiture 250 g</t>
        </is>
      </c>
      <c r="B6" s="7" t="n">
        <v>1200</v>
      </c>
      <c r="C6" s="7" t="n">
        <v>0.12</v>
      </c>
      <c r="D6" s="8">
        <f>IF(OR(B6="",C6=""),"",B6*C6)</f>
        <v/>
      </c>
      <c r="E6" s="8">
        <f>IF(D6="","",$E$3)</f>
        <v/>
      </c>
      <c r="F6" s="9">
        <f>IF(D6="","",D6/E6)</f>
        <v/>
      </c>
      <c r="G6" s="7" t="n"/>
    </row>
    <row r="7">
      <c r="A7" s="7" t="inlineStr">
        <is>
          <t>Voankazo maina 100 g</t>
        </is>
      </c>
      <c r="B7" s="7" t="n">
        <v>800</v>
      </c>
      <c r="C7" s="7" t="n">
        <v>0.15</v>
      </c>
      <c r="D7" s="8">
        <f>IF(OR(B7="",C7=""),"",B7*C7)</f>
        <v/>
      </c>
      <c r="E7" s="8">
        <f>IF(D7="","",$E$3)</f>
        <v/>
      </c>
      <c r="F7" s="9">
        <f>IF(D7="","",D7/E7)</f>
        <v/>
      </c>
      <c r="G7" s="7" t="n"/>
    </row>
    <row r="8">
      <c r="A8" s="7" t="n"/>
      <c r="B8" s="7" t="n"/>
      <c r="C8" s="7" t="n"/>
      <c r="D8" s="8">
        <f>IF(OR(B8="",C8=""),"",B8*C8)</f>
        <v/>
      </c>
      <c r="E8" s="8">
        <f>IF(D8="","",$E$3)</f>
        <v/>
      </c>
      <c r="F8" s="9">
        <f>IF(D8="","",D8/E8)</f>
        <v/>
      </c>
      <c r="G8" s="7" t="n"/>
    </row>
    <row r="9">
      <c r="A9" s="7" t="n"/>
      <c r="B9" s="7" t="n"/>
      <c r="C9" s="7" t="n"/>
      <c r="D9" s="8">
        <f>IF(OR(B9="",C9=""),"",B9*C9)</f>
        <v/>
      </c>
      <c r="E9" s="8">
        <f>IF(D9="","",$E$3)</f>
        <v/>
      </c>
      <c r="F9" s="9">
        <f>IF(D9="","",D9/E9)</f>
        <v/>
      </c>
      <c r="G9" s="7" t="n"/>
    </row>
    <row r="10">
      <c r="A10" s="7" t="n"/>
      <c r="B10" s="7" t="n"/>
      <c r="C10" s="7" t="n"/>
      <c r="D10" s="8">
        <f>IF(OR(B10="",C10=""),"",B10*C10)</f>
        <v/>
      </c>
      <c r="E10" s="8">
        <f>IF(D10="","",$E$3)</f>
        <v/>
      </c>
      <c r="F10" s="9">
        <f>IF(D10="","",D10/E10)</f>
        <v/>
      </c>
      <c r="G10" s="7" t="n"/>
    </row>
    <row r="11">
      <c r="A11" s="7" t="n"/>
      <c r="B11" s="7" t="n"/>
      <c r="C11" s="7" t="n"/>
      <c r="D11" s="8">
        <f>IF(OR(B11="",C11=""),"",B11*C11)</f>
        <v/>
      </c>
      <c r="E11" s="8">
        <f>IF(D11="","",$E$3)</f>
        <v/>
      </c>
      <c r="F11" s="9">
        <f>IF(D11="","",D11/E11)</f>
        <v/>
      </c>
      <c r="G11" s="7" t="n"/>
    </row>
    <row r="12">
      <c r="A12" s="7" t="n"/>
      <c r="B12" s="7" t="n"/>
      <c r="C12" s="7" t="n"/>
      <c r="D12" s="8">
        <f>IF(OR(B12="",C12=""),"",B12*C12)</f>
        <v/>
      </c>
      <c r="E12" s="8">
        <f>IF(D12="","",$E$3)</f>
        <v/>
      </c>
      <c r="F12" s="9">
        <f>IF(D12="","",D12/E12)</f>
        <v/>
      </c>
      <c r="G12" s="7" t="n"/>
    </row>
    <row r="13">
      <c r="A13" s="7" t="n"/>
      <c r="B13" s="7" t="n"/>
      <c r="C13" s="7" t="n"/>
      <c r="D13" s="8">
        <f>IF(OR(B13="",C13=""),"",B13*C13)</f>
        <v/>
      </c>
      <c r="E13" s="8">
        <f>IF(D13="","",$E$3)</f>
        <v/>
      </c>
      <c r="F13" s="9">
        <f>IF(D13="","",D13/E13)</f>
        <v/>
      </c>
      <c r="G13" s="7" t="n"/>
    </row>
    <row r="14">
      <c r="A14" s="7" t="n"/>
      <c r="B14" s="7" t="n"/>
      <c r="C14" s="7" t="n"/>
      <c r="D14" s="8">
        <f>IF(OR(B14="",C14=""),"",B14*C14)</f>
        <v/>
      </c>
      <c r="E14" s="8">
        <f>IF(D14="","",$E$3)</f>
        <v/>
      </c>
      <c r="F14" s="9">
        <f>IF(D14="","",D14/E14)</f>
        <v/>
      </c>
      <c r="G14" s="7" t="n"/>
    </row>
    <row r="15">
      <c r="A15" s="7" t="n"/>
      <c r="B15" s="7" t="n"/>
      <c r="C15" s="7" t="n"/>
      <c r="D15" s="8">
        <f>IF(OR(B15="",C15=""),"",B15*C15)</f>
        <v/>
      </c>
      <c r="E15" s="8">
        <f>IF(D15="","",$E$3)</f>
        <v/>
      </c>
      <c r="F15" s="9">
        <f>IF(D15="","",D15/E15)</f>
        <v/>
      </c>
      <c r="G15" s="7" t="n"/>
    </row>
    <row r="16">
      <c r="A16" s="7" t="n"/>
      <c r="B16" s="7" t="n"/>
      <c r="C16" s="7" t="n"/>
      <c r="D16" s="8">
        <f>IF(OR(B16="",C16=""),"",B16*C16)</f>
        <v/>
      </c>
      <c r="E16" s="8">
        <f>IF(D16="","",$E$3)</f>
        <v/>
      </c>
      <c r="F16" s="9">
        <f>IF(D16="","",D16/E16)</f>
        <v/>
      </c>
      <c r="G16" s="7" t="n"/>
    </row>
    <row r="17">
      <c r="A17" s="7" t="n"/>
      <c r="B17" s="7" t="n"/>
      <c r="C17" s="7" t="n"/>
      <c r="D17" s="8">
        <f>IF(OR(B17="",C17=""),"",B17*C17)</f>
        <v/>
      </c>
      <c r="E17" s="8">
        <f>IF(D17="","",$E$3)</f>
        <v/>
      </c>
      <c r="F17" s="9">
        <f>IF(D17="","",D17/E17)</f>
        <v/>
      </c>
      <c r="G17" s="7" t="n"/>
    </row>
    <row r="18">
      <c r="A18" s="7" t="n"/>
      <c r="B18" s="7" t="n"/>
      <c r="C18" s="7" t="n"/>
      <c r="D18" s="8">
        <f>IF(OR(B18="",C18=""),"",B18*C18)</f>
        <v/>
      </c>
      <c r="E18" s="8">
        <f>IF(D18="","",$E$3)</f>
        <v/>
      </c>
      <c r="F18" s="9">
        <f>IF(D18="","",D18/E18)</f>
        <v/>
      </c>
      <c r="G18" s="7" t="n"/>
    </row>
    <row r="19">
      <c r="A19" s="7" t="n"/>
      <c r="B19" s="7" t="n"/>
      <c r="C19" s="7" t="n"/>
      <c r="D19" s="8">
        <f>IF(OR(B19="",C19=""),"",B19*C19)</f>
        <v/>
      </c>
      <c r="E19" s="8">
        <f>IF(D19="","",$E$3)</f>
        <v/>
      </c>
      <c r="F19" s="9">
        <f>IF(D19="","",D19/E19)</f>
        <v/>
      </c>
      <c r="G19" s="7" t="n"/>
    </row>
    <row r="21">
      <c r="A21" s="4" t="inlineStr">
        <is>
          <t>Fahafahana ampiasaina (fitambarany)</t>
        </is>
      </c>
      <c r="D21">
        <f>SUM(D5:D19)</f>
        <v/>
      </c>
      <c r="F21" s="10">
        <f>IF(E3=0,"",D21/E3)</f>
        <v/>
      </c>
      <c r="G21" s="11">
        <f>IF(F21="","",IF(F21&gt;1,"⚠ Mihoatra ny fahafahana: mampitombo ora, mpiasa na milina",IF(F21&lt;0.6,"Mbola afaka mampitombo ny famokarana","Mifandanja tsara")))</f>
        <v/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18" customWidth="1" min="3" max="3"/>
    <col width="26" customWidth="1" min="4" max="4"/>
    <col width="4" customWidth="1" min="5" max="5"/>
    <col width="40" customWidth="1" min="6" max="6"/>
  </cols>
  <sheetData>
    <row r="1" ht="30" customHeight="1">
      <c r="A1" s="1" t="inlineStr">
        <is>
          <t>Vidin'ny vokatra iray — coût de revient</t>
        </is>
      </c>
      <c r="B1" s="2" t="n"/>
      <c r="C1" s="2" t="n"/>
      <c r="D1" s="2" t="n"/>
      <c r="E1" s="2" t="n"/>
      <c r="F1" s="2" t="n"/>
    </row>
    <row r="2">
      <c r="A2" s="3" t="inlineStr">
        <is>
          <t>Ampiasaina mba hamaritana ny vidiny ivarotana sy ny fetra tsy maha-matiantoka.</t>
        </is>
      </c>
    </row>
    <row r="4">
      <c r="A4" s="4" t="inlineStr">
        <is>
          <t>Vokatra :</t>
        </is>
      </c>
      <c r="B4" s="7" t="inlineStr">
        <is>
          <t>Ranomboankazo 1 L</t>
        </is>
      </c>
      <c r="D4" s="4" t="inlineStr">
        <is>
          <t>Isan'ny vokatra isam-bolana :</t>
        </is>
      </c>
      <c r="F4" s="12" t="n">
        <v>2000</v>
      </c>
    </row>
    <row r="6" ht="36" customHeight="1">
      <c r="A6" s="6" t="inlineStr">
        <is>
          <t>1) Akora (fivarotana tsotra)</t>
        </is>
      </c>
      <c r="B6" s="6" t="inlineStr">
        <is>
          <t>Habetsaka isaky ny vokatra</t>
        </is>
      </c>
      <c r="C6" s="6" t="inlineStr">
        <is>
          <t>Singa (Ar)</t>
        </is>
      </c>
      <c r="D6" s="6" t="inlineStr">
        <is>
          <t>Vidiny isaky ny vokatra (Ar)</t>
        </is>
      </c>
    </row>
    <row r="7">
      <c r="A7" s="7" t="inlineStr">
        <is>
          <t>Voankazo (kg)</t>
        </is>
      </c>
      <c r="B7" s="7" t="n">
        <v>0.6</v>
      </c>
      <c r="C7" s="12" t="n">
        <v>3500</v>
      </c>
      <c r="D7" s="13">
        <f>IF(OR(B7="",C7=""),"",B7*C7)</f>
        <v/>
      </c>
    </row>
    <row r="8">
      <c r="A8" s="7" t="inlineStr">
        <is>
          <t>Siramamy (kg)</t>
        </is>
      </c>
      <c r="B8" s="7" t="n">
        <v>0.08</v>
      </c>
      <c r="C8" s="12" t="n">
        <v>3800</v>
      </c>
      <c r="D8" s="13">
        <f>IF(OR(B8="",C8=""),"",B8*C8)</f>
        <v/>
      </c>
    </row>
    <row r="9">
      <c r="A9" s="7" t="inlineStr">
        <is>
          <t>Rano (L)</t>
        </is>
      </c>
      <c r="B9" s="7" t="n">
        <v>0.5</v>
      </c>
      <c r="C9" s="12" t="n">
        <v>50</v>
      </c>
      <c r="D9" s="13">
        <f>IF(OR(B9="",C9=""),"",B9*C9)</f>
        <v/>
      </c>
    </row>
    <row r="10">
      <c r="A10" s="7" t="inlineStr">
        <is>
          <t>Tavoahangy sy sarontava (isa)</t>
        </is>
      </c>
      <c r="B10" s="7" t="n">
        <v>1</v>
      </c>
      <c r="C10" s="12" t="n">
        <v>700</v>
      </c>
      <c r="D10" s="13">
        <f>IF(OR(B10="",C10=""),"",B10*C10)</f>
        <v/>
      </c>
    </row>
    <row r="11">
      <c r="A11" s="7" t="inlineStr">
        <is>
          <t>Takelaka (isa)</t>
        </is>
      </c>
      <c r="B11" s="7" t="n">
        <v>1</v>
      </c>
      <c r="C11" s="12" t="n">
        <v>150</v>
      </c>
      <c r="D11" s="13">
        <f>IF(OR(B11="",C11=""),"",B11*C11)</f>
        <v/>
      </c>
    </row>
    <row r="12">
      <c r="A12" s="7" t="n"/>
      <c r="B12" s="7" t="n"/>
      <c r="C12" s="12" t="n"/>
      <c r="D12" s="13">
        <f>IF(OR(B12="",C12=""),"",B12*C12)</f>
        <v/>
      </c>
    </row>
    <row r="13">
      <c r="A13" s="7" t="n"/>
      <c r="B13" s="7" t="n"/>
      <c r="C13" s="12" t="n"/>
      <c r="D13" s="13">
        <f>IF(OR(B13="",C13=""),"",B13*C13)</f>
        <v/>
      </c>
    </row>
    <row r="14">
      <c r="A14" s="7" t="n"/>
      <c r="B14" s="7" t="n"/>
      <c r="C14" s="12" t="n"/>
      <c r="D14" s="13">
        <f>IF(OR(B14="",C14=""),"",B14*C14)</f>
        <v/>
      </c>
    </row>
    <row r="15">
      <c r="A15" s="7" t="n"/>
      <c r="B15" s="7" t="n"/>
      <c r="C15" s="12" t="n"/>
      <c r="D15" s="13">
        <f>IF(OR(B15="",C15=""),"",B15*C15)</f>
        <v/>
      </c>
    </row>
    <row r="16">
      <c r="A16" s="7" t="n"/>
      <c r="B16" s="7" t="n"/>
      <c r="C16" s="12" t="n"/>
      <c r="D16" s="13">
        <f>IF(OR(B16="",C16=""),"",B16*C16)</f>
        <v/>
      </c>
    </row>
    <row r="17">
      <c r="A17" s="4" t="inlineStr">
        <is>
          <t>Fitambarany akora</t>
        </is>
      </c>
      <c r="C17" s="14" t="n"/>
      <c r="D17" s="15">
        <f>SUM(D7:D16)</f>
        <v/>
      </c>
    </row>
    <row r="19" ht="36" customHeight="1">
      <c r="A19" s="6" t="inlineStr">
        <is>
          <t>2) Asa mivantana</t>
        </is>
      </c>
      <c r="B19" s="6" t="inlineStr">
        <is>
          <t>Ora isaky ny vokatra</t>
        </is>
      </c>
      <c r="C19" s="6" t="inlineStr">
        <is>
          <t>Saran'ny ora (Ar)</t>
        </is>
      </c>
      <c r="D19" s="6" t="inlineStr">
        <is>
          <t>Vidiny isaky ny vokatra (Ar)</t>
        </is>
      </c>
    </row>
    <row r="20">
      <c r="A20" s="7" t="inlineStr">
        <is>
          <t>Mpiasa fanodinana</t>
        </is>
      </c>
      <c r="B20" s="7" t="n">
        <v>0.05</v>
      </c>
      <c r="C20" s="12" t="n">
        <v>3000</v>
      </c>
      <c r="D20" s="13">
        <f>B20*C20</f>
        <v/>
      </c>
    </row>
    <row r="21">
      <c r="A21" s="7" t="inlineStr">
        <is>
          <t>Mpiasa fonosana</t>
        </is>
      </c>
      <c r="B21" s="7" t="n">
        <v>0.02</v>
      </c>
      <c r="C21" s="12" t="n">
        <v>3000</v>
      </c>
      <c r="D21" s="13">
        <f>B21*C21</f>
        <v/>
      </c>
    </row>
    <row r="22">
      <c r="A22" s="4" t="inlineStr">
        <is>
          <t>Fitambarany asa</t>
        </is>
      </c>
      <c r="C22" s="14" t="n"/>
      <c r="D22" s="15">
        <f>SUM(D20:D21)</f>
        <v/>
      </c>
    </row>
    <row r="24" ht="36" customHeight="1">
      <c r="A24" s="6" t="inlineStr">
        <is>
          <t>3) Saran'ny orinasa tsy miova isam-bolana</t>
        </is>
      </c>
      <c r="B24" s="6" t="inlineStr">
        <is>
          <t>Isam-bolana (Ar)</t>
        </is>
      </c>
      <c r="C24" s="6" t="inlineStr"/>
      <c r="D24" s="6" t="inlineStr">
        <is>
          <t>Isaky ny vokatra (Ar)</t>
        </is>
      </c>
    </row>
    <row r="25">
      <c r="A25" s="7" t="inlineStr">
        <is>
          <t>Hofan-trano</t>
        </is>
      </c>
      <c r="B25" s="12" t="n">
        <v>300000</v>
      </c>
      <c r="C25" s="13" t="n"/>
      <c r="D25" s="13">
        <f>IF($F$4=0,"",B25/$F$4)</f>
        <v/>
      </c>
    </row>
    <row r="26">
      <c r="A26" s="7" t="inlineStr">
        <is>
          <t>Herinaratra sy rano</t>
        </is>
      </c>
      <c r="B26" s="12" t="n">
        <v>150000</v>
      </c>
      <c r="C26" s="13" t="n"/>
      <c r="D26" s="13">
        <f>IF($F$4=0,"",B26/$F$4)</f>
        <v/>
      </c>
    </row>
    <row r="27">
      <c r="A27" s="7" t="inlineStr">
        <is>
          <t>Fihenan'ny lanjan'ny fitaovana</t>
        </is>
      </c>
      <c r="B27" s="12" t="n">
        <v>120000</v>
      </c>
      <c r="C27" s="13" t="n"/>
      <c r="D27" s="13">
        <f>IF($F$4=0,"",B27/$F$4)</f>
        <v/>
      </c>
    </row>
    <row r="28">
      <c r="A28" s="7" t="inlineStr">
        <is>
          <t>Dokam-barotra sy serasera</t>
        </is>
      </c>
      <c r="B28" s="12" t="n">
        <v>100000</v>
      </c>
      <c r="C28" s="13" t="n"/>
      <c r="D28" s="13">
        <f>IF($F$4=0,"",B28/$F$4)</f>
        <v/>
      </c>
    </row>
    <row r="29">
      <c r="A29" s="7" t="inlineStr">
        <is>
          <t>Karama tsy miova</t>
        </is>
      </c>
      <c r="B29" s="12" t="n">
        <v>400000</v>
      </c>
      <c r="C29" s="13" t="n"/>
      <c r="D29" s="13">
        <f>IF($F$4=0,"",B29/$F$4)</f>
        <v/>
      </c>
    </row>
    <row r="30">
      <c r="A30" s="7" t="n"/>
      <c r="B30" s="12" t="n"/>
      <c r="C30" s="13" t="n"/>
      <c r="D30" s="13" t="n"/>
    </row>
    <row r="31">
      <c r="A31" s="7" t="n"/>
      <c r="B31" s="12" t="n"/>
      <c r="C31" s="13" t="n"/>
      <c r="D31" s="13" t="n"/>
    </row>
    <row r="32">
      <c r="A32" s="7" t="n"/>
      <c r="B32" s="12" t="n"/>
      <c r="C32" s="13" t="n"/>
      <c r="D32" s="13" t="n"/>
    </row>
    <row r="33">
      <c r="A33" s="4" t="inlineStr">
        <is>
          <t>Fitambarany</t>
        </is>
      </c>
      <c r="B33" s="14">
        <f>SUM(B25:B32)</f>
        <v/>
      </c>
      <c r="C33" s="14" t="n"/>
      <c r="D33" s="15">
        <f>SUM(D25:D32)</f>
        <v/>
      </c>
    </row>
    <row r="35">
      <c r="A35" s="4" t="inlineStr">
        <is>
          <t>VIDINY (coût de revient) isaky ny vokatra</t>
        </is>
      </c>
      <c r="C35" s="14" t="n"/>
      <c r="D35" s="16">
        <f>D17+D22+D33</f>
        <v/>
      </c>
    </row>
    <row r="36">
      <c r="A36" t="inlineStr">
        <is>
          <t>Tahan'ny tombony irina (%)</t>
        </is>
      </c>
      <c r="D36" s="17" t="n">
        <v>0.3</v>
      </c>
    </row>
    <row r="37">
      <c r="A37" s="4" t="inlineStr">
        <is>
          <t>Vidiny ivarotana soso-kevitra (Ar)</t>
        </is>
      </c>
      <c r="C37" s="14" t="n"/>
      <c r="D37" s="16">
        <f>ROUNDUP(D35*(1+D36),-1)</f>
        <v/>
      </c>
    </row>
    <row r="38">
      <c r="A38" s="4" t="inlineStr">
        <is>
          <t>Vidiny mivantana isaky ny vokatra (akora + asa) (Ar)</t>
        </is>
      </c>
      <c r="C38" s="14" t="n"/>
      <c r="D38" s="15">
        <f>D17+D22</f>
        <v/>
      </c>
    </row>
    <row r="39">
      <c r="A39" s="4" t="inlineStr">
        <is>
          <t>Fetra tsy maha-matiantoka (isan'ny vokatra isam-bolana)</t>
        </is>
      </c>
      <c r="C39" s="14" t="n"/>
      <c r="D39" s="15">
        <f>IF(D37&lt;=D38,"—",ROUNDUP(B33/(D37-D38),0))</f>
        <v/>
      </c>
      <c r="F39" s="18" t="inlineStr">
        <is>
          <t>Mihoatra ny isa izay manomboka mahazo tombony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2026-10-20T08:05:01Z</dcterms:created>
  <dcterms:modified xmlns:dcterms="http://purl.org/dc/terms/" xmlns:xsi="http://www.w3.org/2001/XMLSchema-instance" xsi:type="dcterms:W3CDTF">2026-10-20T08:05:01Z</dcterms:modified>
</cp:coreProperties>
</file>